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36C2BE23-649B-4DF4-8945-A1015E44533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5" l="1"/>
  <c r="AS5" i="5" l="1"/>
  <c r="AG5" i="5"/>
  <c r="AS12" i="5" l="1"/>
  <c r="AQ12" i="5"/>
  <c r="AP12" i="5"/>
  <c r="AO12" i="5"/>
  <c r="AN12" i="5"/>
  <c r="AM12" i="5"/>
  <c r="AG12" i="5"/>
  <c r="AE12" i="5"/>
  <c r="I17" i="5" s="1"/>
  <c r="AD12" i="5"/>
  <c r="AC12" i="5"/>
  <c r="G17" i="5" s="1"/>
  <c r="AB12" i="5"/>
  <c r="AA12" i="5"/>
  <c r="E17" i="5" s="1"/>
  <c r="W12" i="5"/>
  <c r="U12" i="5"/>
  <c r="V12" i="5" s="1"/>
  <c r="T12" i="5"/>
  <c r="S12" i="5"/>
  <c r="R12" i="5"/>
  <c r="Q12" i="5"/>
  <c r="K16" i="5"/>
  <c r="I12" i="5"/>
  <c r="H12" i="5"/>
  <c r="H16" i="5" s="1"/>
  <c r="G12" i="5"/>
  <c r="G16" i="5" s="1"/>
  <c r="G18" i="5" s="1"/>
  <c r="F12" i="5"/>
  <c r="F16" i="5" s="1"/>
  <c r="E12" i="5"/>
  <c r="E16" i="5" s="1"/>
  <c r="E18" i="5" s="1"/>
  <c r="M16" i="5" l="1"/>
  <c r="N16" i="5"/>
  <c r="L16" i="5"/>
  <c r="I16" i="5"/>
  <c r="J12" i="5"/>
  <c r="AR12" i="5"/>
  <c r="K17" i="5"/>
  <c r="K18" i="5" s="1"/>
  <c r="F17" i="5"/>
  <c r="F18" i="5" s="1"/>
  <c r="H17" i="5"/>
  <c r="M17" i="5" s="1"/>
  <c r="L17" i="5"/>
  <c r="O17" i="5"/>
  <c r="AF12" i="5"/>
  <c r="I18" i="5" l="1"/>
  <c r="O18" i="5" s="1"/>
  <c r="O16" i="5"/>
  <c r="J18" i="5"/>
  <c r="J17" i="5"/>
  <c r="H18" i="5"/>
  <c r="M18" i="5" s="1"/>
  <c r="N17" i="5"/>
  <c r="N18" i="5"/>
  <c r="L18" i="5"/>
</calcChain>
</file>

<file path=xl/sharedStrings.xml><?xml version="1.0" encoding="utf-8"?>
<sst xmlns="http://schemas.openxmlformats.org/spreadsheetml/2006/main" count="94" uniqueCount="44">
  <si>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</si>
  <si>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</si>
  <si>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</si>
  <si>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</si>
  <si>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</si>
  <si>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</si>
  <si>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</si>
  <si>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</si>
  <si>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</si>
  <si>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</si>
  <si>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</si>
  <si>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</si>
  <si>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</si>
  <si>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</si>
  <si>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</si>
  <si>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</si>
  <si>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</si>
  <si>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</si>
  <si>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</si>
  <si>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</si>
  <si>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</si>
  <si>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</si>
  <si>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</si>
  <si>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</si>
  <si>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Ura = Kannuksen Ura  (1969)</t>
  </si>
  <si>
    <t>Miska Mortensen</t>
  </si>
  <si>
    <t>7.</t>
  </si>
  <si>
    <t>Ura  2</t>
  </si>
  <si>
    <t>3.</t>
  </si>
  <si>
    <t>VePe</t>
  </si>
  <si>
    <t>30.1.2002   Veteli</t>
  </si>
  <si>
    <t>8.</t>
  </si>
  <si>
    <t>1.</t>
  </si>
  <si>
    <t>ViVe  2</t>
  </si>
  <si>
    <t>10.</t>
  </si>
  <si>
    <t>VäVi = Vähänkyrön Viesti  (1938)</t>
  </si>
  <si>
    <t>VePe = Veteli Pesis  (2000),  kasvattajaseura</t>
  </si>
  <si>
    <t>APV</t>
  </si>
  <si>
    <t>APV = Alavuden Peli-Veikot  (1953)</t>
  </si>
  <si>
    <t>2.</t>
  </si>
  <si>
    <t>ViVe = Vimpelin Veto  (1934)</t>
  </si>
  <si>
    <t>6.</t>
  </si>
  <si>
    <t>9.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</si>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</sst>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7" customWidth="1"/>
    <col min="13" max="13" width="6.28515625" style="17" customWidth="1"/>
    <col min="14" max="14" width="6.140625" style="17" customWidth="1"/>
    <col min="15" max="15" width="6.28515625" style="17" customWidth="1"/>
    <col min="16" max="16" width="0.7109375" style="1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7" customWidth="1"/>
    <col min="38" max="38" width="0.7109375" style="1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4" t="s">
        <v>25</v>
      </c>
      <c r="C1" s="2"/>
      <c r="D1" s="3"/>
      <c r="E1" s="4" t="s">
        <v>30</v>
      </c>
      <c r="F1" s="4"/>
      <c r="G1" s="5"/>
      <c r="H1" s="5"/>
      <c r="I1" s="21"/>
      <c r="J1" s="22"/>
      <c r="K1" s="23"/>
      <c r="L1" s="21"/>
      <c r="M1" s="21"/>
      <c r="N1" s="21"/>
      <c r="O1" s="21"/>
      <c r="P1" s="21"/>
      <c r="Q1" s="21"/>
      <c r="R1" s="22"/>
      <c r="S1" s="22"/>
      <c r="T1" s="22"/>
      <c r="U1" s="22"/>
      <c r="V1" s="22"/>
      <c r="W1" s="22"/>
      <c r="X1" s="22"/>
      <c r="Y1" s="22"/>
      <c r="Z1" s="22"/>
      <c r="AA1" s="4"/>
      <c r="AB1" s="4"/>
      <c r="AC1" s="5"/>
      <c r="AD1" s="5"/>
      <c r="AE1" s="21"/>
      <c r="AF1" s="22"/>
      <c r="AG1" s="23"/>
      <c r="AH1" s="21"/>
      <c r="AI1" s="21"/>
      <c r="AJ1" s="21"/>
      <c r="AK1" s="21"/>
      <c r="AL1" s="21"/>
      <c r="AM1" s="21"/>
      <c r="AN1" s="22"/>
      <c r="AO1" s="22"/>
      <c r="AP1" s="22"/>
      <c r="AQ1" s="22"/>
      <c r="AR1" s="22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4" t="s">
        <v>11</v>
      </c>
      <c r="C2" s="52"/>
      <c r="D2" s="53"/>
      <c r="E2" s="8" t="s">
        <v>7</v>
      </c>
      <c r="F2" s="20"/>
      <c r="G2" s="20"/>
      <c r="H2" s="20"/>
      <c r="I2" s="27"/>
      <c r="J2" s="9"/>
      <c r="K2" s="19"/>
      <c r="L2" s="16" t="s">
        <v>23</v>
      </c>
      <c r="M2" s="20"/>
      <c r="N2" s="20"/>
      <c r="O2" s="26"/>
      <c r="P2" s="6"/>
      <c r="Q2" s="16" t="s">
        <v>19</v>
      </c>
      <c r="R2" s="20"/>
      <c r="S2" s="20"/>
      <c r="T2" s="20"/>
      <c r="U2" s="27"/>
      <c r="V2" s="26"/>
      <c r="W2" s="6"/>
      <c r="X2" s="54" t="s">
        <v>12</v>
      </c>
      <c r="Y2" s="55"/>
      <c r="Z2" s="25"/>
      <c r="AA2" s="8" t="s">
        <v>7</v>
      </c>
      <c r="AB2" s="20"/>
      <c r="AC2" s="20"/>
      <c r="AD2" s="20"/>
      <c r="AE2" s="27"/>
      <c r="AF2" s="9"/>
      <c r="AG2" s="19"/>
      <c r="AH2" s="16" t="s">
        <v>20</v>
      </c>
      <c r="AI2" s="20"/>
      <c r="AJ2" s="20"/>
      <c r="AK2" s="26"/>
      <c r="AL2" s="6"/>
      <c r="AM2" s="16" t="s">
        <v>19</v>
      </c>
      <c r="AN2" s="20"/>
      <c r="AO2" s="20"/>
      <c r="AP2" s="20"/>
      <c r="AQ2" s="27"/>
      <c r="AR2" s="26"/>
      <c r="AS2" s="37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7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7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7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7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/>
      <c r="C4" s="14"/>
      <c r="D4" s="1"/>
      <c r="E4" s="12"/>
      <c r="F4" s="12"/>
      <c r="G4" s="12"/>
      <c r="H4" s="13"/>
      <c r="I4" s="12"/>
      <c r="J4" s="30"/>
      <c r="K4" s="17"/>
      <c r="L4" s="38"/>
      <c r="M4" s="7"/>
      <c r="N4" s="7"/>
      <c r="O4" s="7"/>
      <c r="P4" s="10"/>
      <c r="Q4" s="12"/>
      <c r="R4" s="12"/>
      <c r="S4" s="13"/>
      <c r="T4" s="12"/>
      <c r="U4" s="12"/>
      <c r="V4" s="56"/>
      <c r="W4" s="17"/>
      <c r="X4" s="12">
        <v>2017</v>
      </c>
      <c r="Y4" s="12" t="s">
        <v>26</v>
      </c>
      <c r="Z4" s="1" t="s">
        <v>27</v>
      </c>
      <c r="AA4" s="12">
        <v>12</v>
      </c>
      <c r="AB4" s="12">
        <v>0</v>
      </c>
      <c r="AC4" s="12">
        <v>11</v>
      </c>
      <c r="AD4" s="12">
        <v>2</v>
      </c>
      <c r="AE4" s="12">
        <v>32</v>
      </c>
      <c r="AF4" s="65">
        <v>0.41549999999999998</v>
      </c>
      <c r="AG4" s="66">
        <v>77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2"/>
      <c r="AS4" s="63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2"/>
      <c r="C5" s="14"/>
      <c r="D5" s="1"/>
      <c r="E5" s="12"/>
      <c r="F5" s="12"/>
      <c r="G5" s="12"/>
      <c r="H5" s="13"/>
      <c r="I5" s="12"/>
      <c r="J5" s="30"/>
      <c r="K5" s="17"/>
      <c r="L5" s="38"/>
      <c r="M5" s="7"/>
      <c r="N5" s="7"/>
      <c r="O5" s="7"/>
      <c r="P5" s="10"/>
      <c r="Q5" s="12"/>
      <c r="R5" s="12"/>
      <c r="S5" s="13"/>
      <c r="T5" s="12"/>
      <c r="U5" s="12"/>
      <c r="V5" s="56"/>
      <c r="W5" s="17"/>
      <c r="X5" s="12">
        <v>2018</v>
      </c>
      <c r="Y5" s="12" t="s">
        <v>28</v>
      </c>
      <c r="Z5" s="1" t="s">
        <v>29</v>
      </c>
      <c r="AA5" s="12">
        <v>14</v>
      </c>
      <c r="AB5" s="12">
        <v>0</v>
      </c>
      <c r="AC5" s="12">
        <v>5</v>
      </c>
      <c r="AD5" s="12">
        <v>7</v>
      </c>
      <c r="AE5" s="12">
        <v>27</v>
      </c>
      <c r="AF5" s="65">
        <v>0.44259999999999999</v>
      </c>
      <c r="AG5" s="66">
        <f>PRODUCT(AE5/AF5)</f>
        <v>61.003163126976958</v>
      </c>
      <c r="AH5" s="7"/>
      <c r="AI5" s="7"/>
      <c r="AJ5" s="7"/>
      <c r="AK5" s="7"/>
      <c r="AL5" s="10"/>
      <c r="AM5" s="12">
        <v>3</v>
      </c>
      <c r="AN5" s="12">
        <v>0</v>
      </c>
      <c r="AO5" s="12">
        <v>0</v>
      </c>
      <c r="AP5" s="12">
        <v>2</v>
      </c>
      <c r="AQ5" s="12">
        <v>3</v>
      </c>
      <c r="AR5" s="56">
        <v>0.2142</v>
      </c>
      <c r="AS5" s="10">
        <f>PRODUCT(AQ5/AR5)</f>
        <v>14.005602240896359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2"/>
      <c r="C6" s="14"/>
      <c r="D6" s="1"/>
      <c r="E6" s="12"/>
      <c r="F6" s="12"/>
      <c r="G6" s="12"/>
      <c r="H6" s="13"/>
      <c r="I6" s="12"/>
      <c r="J6" s="30"/>
      <c r="K6" s="17"/>
      <c r="L6" s="38"/>
      <c r="M6" s="7"/>
      <c r="N6" s="7"/>
      <c r="O6" s="7"/>
      <c r="P6" s="10"/>
      <c r="Q6" s="12"/>
      <c r="R6" s="12"/>
      <c r="S6" s="13"/>
      <c r="T6" s="12"/>
      <c r="U6" s="12"/>
      <c r="V6" s="56"/>
      <c r="W6" s="17"/>
      <c r="X6" s="12">
        <v>2019</v>
      </c>
      <c r="Y6" s="12" t="s">
        <v>28</v>
      </c>
      <c r="Z6" s="1" t="s">
        <v>29</v>
      </c>
      <c r="AA6" s="12">
        <v>16</v>
      </c>
      <c r="AB6" s="12">
        <v>0</v>
      </c>
      <c r="AC6" s="12">
        <v>9</v>
      </c>
      <c r="AD6" s="12">
        <v>14</v>
      </c>
      <c r="AE6" s="12">
        <v>62</v>
      </c>
      <c r="AF6" s="65">
        <v>0.57940000000000003</v>
      </c>
      <c r="AG6" s="17">
        <v>107</v>
      </c>
      <c r="AH6" s="38"/>
      <c r="AI6" s="7"/>
      <c r="AJ6" s="7"/>
      <c r="AK6" s="7"/>
      <c r="AM6" s="12">
        <v>2</v>
      </c>
      <c r="AN6" s="12">
        <v>0</v>
      </c>
      <c r="AO6" s="13">
        <v>1</v>
      </c>
      <c r="AP6" s="12">
        <v>0</v>
      </c>
      <c r="AQ6" s="12">
        <v>7</v>
      </c>
      <c r="AR6" s="62">
        <v>0.53839999999999999</v>
      </c>
      <c r="AS6" s="17">
        <v>13</v>
      </c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12"/>
      <c r="C7" s="14"/>
      <c r="D7" s="1"/>
      <c r="E7" s="12"/>
      <c r="F7" s="12"/>
      <c r="G7" s="12"/>
      <c r="H7" s="13"/>
      <c r="I7" s="12"/>
      <c r="J7" s="30"/>
      <c r="K7" s="17"/>
      <c r="L7" s="38"/>
      <c r="M7" s="7"/>
      <c r="N7" s="7"/>
      <c r="O7" s="7"/>
      <c r="P7" s="10"/>
      <c r="Q7" s="12"/>
      <c r="R7" s="12"/>
      <c r="S7" s="13"/>
      <c r="T7" s="12"/>
      <c r="U7" s="12"/>
      <c r="V7" s="56"/>
      <c r="W7" s="17"/>
      <c r="X7" s="12">
        <v>2020</v>
      </c>
      <c r="Y7" s="12" t="s">
        <v>31</v>
      </c>
      <c r="Z7" s="1" t="s">
        <v>29</v>
      </c>
      <c r="AA7" s="12">
        <v>8</v>
      </c>
      <c r="AB7" s="12">
        <v>1</v>
      </c>
      <c r="AC7" s="12">
        <v>5</v>
      </c>
      <c r="AD7" s="12">
        <v>5</v>
      </c>
      <c r="AE7" s="12">
        <v>38</v>
      </c>
      <c r="AF7" s="30">
        <v>0.58460000000000001</v>
      </c>
      <c r="AG7" s="17">
        <v>65</v>
      </c>
      <c r="AH7" s="38"/>
      <c r="AI7" s="7"/>
      <c r="AJ7" s="7"/>
      <c r="AK7" s="7"/>
      <c r="AL7" s="10"/>
      <c r="AM7" s="12"/>
      <c r="AN7" s="12"/>
      <c r="AO7" s="13"/>
      <c r="AP7" s="12"/>
      <c r="AQ7" s="12"/>
      <c r="AR7" s="56"/>
      <c r="AS7" s="10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12"/>
      <c r="C8" s="14"/>
      <c r="D8" s="1"/>
      <c r="E8" s="12"/>
      <c r="F8" s="12"/>
      <c r="G8" s="12"/>
      <c r="H8" s="13"/>
      <c r="I8" s="12"/>
      <c r="J8" s="30"/>
      <c r="K8" s="17"/>
      <c r="L8" s="38"/>
      <c r="M8" s="7"/>
      <c r="N8" s="7"/>
      <c r="O8" s="7"/>
      <c r="P8" s="10"/>
      <c r="Q8" s="12"/>
      <c r="R8" s="12"/>
      <c r="S8" s="13"/>
      <c r="T8" s="12"/>
      <c r="U8" s="12"/>
      <c r="V8" s="56"/>
      <c r="W8" s="17"/>
      <c r="X8" s="12">
        <v>2020</v>
      </c>
      <c r="Y8" s="12" t="s">
        <v>32</v>
      </c>
      <c r="Z8" s="1" t="s">
        <v>33</v>
      </c>
      <c r="AA8" s="12"/>
      <c r="AB8" s="12"/>
      <c r="AC8" s="12"/>
      <c r="AD8" s="12"/>
      <c r="AE8" s="12"/>
      <c r="AF8" s="30"/>
      <c r="AG8" s="17"/>
      <c r="AH8" s="38"/>
      <c r="AI8" s="7"/>
      <c r="AJ8" s="7"/>
      <c r="AK8" s="7"/>
      <c r="AL8" s="67"/>
      <c r="AM8" s="12">
        <v>4</v>
      </c>
      <c r="AN8" s="12">
        <v>0</v>
      </c>
      <c r="AO8" s="13">
        <v>4</v>
      </c>
      <c r="AP8" s="12">
        <v>0</v>
      </c>
      <c r="AQ8" s="12">
        <v>6</v>
      </c>
      <c r="AR8" s="62">
        <v>0.4</v>
      </c>
      <c r="AS8" s="17">
        <v>15</v>
      </c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12"/>
      <c r="C9" s="14"/>
      <c r="D9" s="1"/>
      <c r="E9" s="12"/>
      <c r="F9" s="12"/>
      <c r="G9" s="12"/>
      <c r="H9" s="13"/>
      <c r="I9" s="12"/>
      <c r="J9" s="30"/>
      <c r="K9" s="17"/>
      <c r="L9" s="38"/>
      <c r="M9" s="7"/>
      <c r="N9" s="7"/>
      <c r="O9" s="7"/>
      <c r="P9" s="10"/>
      <c r="Q9" s="12"/>
      <c r="R9" s="12"/>
      <c r="S9" s="13"/>
      <c r="T9" s="12"/>
      <c r="U9" s="12"/>
      <c r="V9" s="56"/>
      <c r="W9" s="17"/>
      <c r="X9" s="68">
        <v>2021</v>
      </c>
      <c r="Y9" s="68" t="s">
        <v>32</v>
      </c>
      <c r="Z9" s="69" t="s">
        <v>33</v>
      </c>
      <c r="AA9" s="68">
        <v>14</v>
      </c>
      <c r="AB9" s="68">
        <v>5</v>
      </c>
      <c r="AC9" s="68">
        <v>13</v>
      </c>
      <c r="AD9" s="68">
        <v>29</v>
      </c>
      <c r="AE9" s="68">
        <v>84</v>
      </c>
      <c r="AF9" s="70">
        <v>0.73680000000000001</v>
      </c>
      <c r="AG9" s="71">
        <v>114</v>
      </c>
      <c r="AH9" s="7"/>
      <c r="AI9" s="7"/>
      <c r="AJ9" s="7" t="s">
        <v>41</v>
      </c>
      <c r="AK9" s="7" t="s">
        <v>41</v>
      </c>
      <c r="AL9" s="15"/>
      <c r="AM9" s="12">
        <v>2</v>
      </c>
      <c r="AN9" s="12">
        <v>0</v>
      </c>
      <c r="AO9" s="12">
        <v>0</v>
      </c>
      <c r="AP9" s="12">
        <v>1</v>
      </c>
      <c r="AQ9" s="12">
        <v>7</v>
      </c>
      <c r="AR9" s="30">
        <v>0.38890000000000002</v>
      </c>
      <c r="AS9" s="10">
        <v>18</v>
      </c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ht="14.25" x14ac:dyDescent="0.2">
      <c r="A10" s="15"/>
      <c r="B10" s="68">
        <v>2022</v>
      </c>
      <c r="C10" s="72" t="s">
        <v>34</v>
      </c>
      <c r="D10" s="69" t="s">
        <v>37</v>
      </c>
      <c r="E10" s="68">
        <v>5</v>
      </c>
      <c r="F10" s="68">
        <v>0</v>
      </c>
      <c r="G10" s="68">
        <v>4</v>
      </c>
      <c r="H10" s="73">
        <v>0</v>
      </c>
      <c r="I10" s="68">
        <v>9</v>
      </c>
      <c r="J10" s="70">
        <v>0.31030000000000002</v>
      </c>
      <c r="K10" s="71">
        <v>29</v>
      </c>
      <c r="L10" s="38"/>
      <c r="M10" s="7"/>
      <c r="N10" s="7"/>
      <c r="O10" s="7"/>
      <c r="P10" s="10"/>
      <c r="Q10" s="12">
        <v>3</v>
      </c>
      <c r="R10" s="12">
        <v>0</v>
      </c>
      <c r="S10" s="13">
        <v>0</v>
      </c>
      <c r="T10" s="12">
        <v>2</v>
      </c>
      <c r="U10" s="12">
        <v>4</v>
      </c>
      <c r="V10" s="62">
        <v>0.30769999999999997</v>
      </c>
      <c r="W10" s="10">
        <v>13</v>
      </c>
      <c r="X10" s="68">
        <v>2022</v>
      </c>
      <c r="Y10" s="68" t="s">
        <v>39</v>
      </c>
      <c r="Z10" s="69" t="s">
        <v>33</v>
      </c>
      <c r="AA10" s="68">
        <v>13</v>
      </c>
      <c r="AB10" s="68">
        <v>1</v>
      </c>
      <c r="AC10" s="68">
        <v>4</v>
      </c>
      <c r="AD10" s="68">
        <v>16</v>
      </c>
      <c r="AE10" s="68">
        <v>56</v>
      </c>
      <c r="AF10" s="70">
        <v>0.6512</v>
      </c>
      <c r="AG10" s="71">
        <v>86</v>
      </c>
      <c r="AH10" s="38"/>
      <c r="AI10" s="7"/>
      <c r="AJ10" s="7"/>
      <c r="AK10" s="7"/>
      <c r="AL10" s="10"/>
      <c r="AM10" s="12"/>
      <c r="AN10" s="12"/>
      <c r="AO10" s="12"/>
      <c r="AP10" s="12"/>
      <c r="AQ10" s="12"/>
      <c r="AR10" s="30"/>
      <c r="AS10" s="10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12"/>
      <c r="C11" s="12"/>
      <c r="D11" s="1"/>
      <c r="E11" s="12"/>
      <c r="F11" s="12"/>
      <c r="G11" s="12"/>
      <c r="H11" s="12"/>
      <c r="I11" s="12"/>
      <c r="J11" s="30"/>
      <c r="K11" s="17"/>
      <c r="L11" s="38"/>
      <c r="M11" s="7"/>
      <c r="N11" s="7"/>
      <c r="O11" s="7"/>
      <c r="P11" s="10"/>
      <c r="Q11" s="12"/>
      <c r="R11" s="12"/>
      <c r="S11" s="12"/>
      <c r="T11" s="12"/>
      <c r="U11" s="12"/>
      <c r="V11" s="65"/>
      <c r="W11" s="17"/>
      <c r="X11" s="12">
        <v>2023</v>
      </c>
      <c r="Y11" s="12" t="s">
        <v>28</v>
      </c>
      <c r="Z11" s="1" t="s">
        <v>33</v>
      </c>
      <c r="AA11" s="12">
        <v>16</v>
      </c>
      <c r="AB11" s="12">
        <v>1</v>
      </c>
      <c r="AC11" s="12">
        <v>24</v>
      </c>
      <c r="AD11" s="12">
        <v>16</v>
      </c>
      <c r="AE11" s="12">
        <v>75</v>
      </c>
      <c r="AF11" s="65">
        <v>0.64102564102564108</v>
      </c>
      <c r="AG11" s="10">
        <v>117</v>
      </c>
      <c r="AH11" s="38" t="s">
        <v>42</v>
      </c>
      <c r="AI11" s="7"/>
      <c r="AJ11" s="7" t="s">
        <v>26</v>
      </c>
      <c r="AK11" s="7" t="s">
        <v>43</v>
      </c>
      <c r="AL11" s="10"/>
      <c r="AM11" s="12">
        <v>2</v>
      </c>
      <c r="AN11" s="12">
        <v>0</v>
      </c>
      <c r="AO11" s="13">
        <v>0</v>
      </c>
      <c r="AP11" s="12">
        <v>1</v>
      </c>
      <c r="AQ11" s="12">
        <v>5</v>
      </c>
      <c r="AR11" s="62">
        <v>0.5</v>
      </c>
      <c r="AS11" s="17">
        <v>10</v>
      </c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58" t="s">
        <v>13</v>
      </c>
      <c r="C12" s="59"/>
      <c r="D12" s="60"/>
      <c r="E12" s="34">
        <f>SUM(E4:E11)</f>
        <v>5</v>
      </c>
      <c r="F12" s="34">
        <f>SUM(F4:F11)</f>
        <v>0</v>
      </c>
      <c r="G12" s="34">
        <f>SUM(G4:G11)</f>
        <v>4</v>
      </c>
      <c r="H12" s="34">
        <f>SUM(H4:H11)</f>
        <v>0</v>
      </c>
      <c r="I12" s="34">
        <f>SUM(I4:I11)</f>
        <v>9</v>
      </c>
      <c r="J12" s="35">
        <f>PRODUCT(I12/K12)</f>
        <v>0.31034482758620691</v>
      </c>
      <c r="K12" s="19">
        <f>SUM(K4:K11)</f>
        <v>29</v>
      </c>
      <c r="L12" s="16"/>
      <c r="M12" s="27"/>
      <c r="N12" s="39"/>
      <c r="O12" s="40"/>
      <c r="P12" s="10"/>
      <c r="Q12" s="34">
        <f>SUM(Q4:Q11)</f>
        <v>3</v>
      </c>
      <c r="R12" s="34">
        <f>SUM(R4:R11)</f>
        <v>0</v>
      </c>
      <c r="S12" s="34">
        <f>SUM(S4:S11)</f>
        <v>0</v>
      </c>
      <c r="T12" s="34">
        <f>SUM(T4:T11)</f>
        <v>2</v>
      </c>
      <c r="U12" s="34">
        <f>SUM(U4:U11)</f>
        <v>4</v>
      </c>
      <c r="V12" s="35">
        <f>PRODUCT(U12/W12)</f>
        <v>0.30769230769230771</v>
      </c>
      <c r="W12" s="19">
        <f>SUM(W4:W11)</f>
        <v>13</v>
      </c>
      <c r="X12" s="61" t="s">
        <v>13</v>
      </c>
      <c r="Y12" s="11"/>
      <c r="Z12" s="9"/>
      <c r="AA12" s="34">
        <f>SUM(AA4:AA11)</f>
        <v>93</v>
      </c>
      <c r="AB12" s="34">
        <f>SUM(AB4:AB11)</f>
        <v>8</v>
      </c>
      <c r="AC12" s="34">
        <f>SUM(AC4:AC11)</f>
        <v>71</v>
      </c>
      <c r="AD12" s="34">
        <f>SUM(AD4:AD11)</f>
        <v>89</v>
      </c>
      <c r="AE12" s="34">
        <f>SUM(AE4:AE11)</f>
        <v>374</v>
      </c>
      <c r="AF12" s="35">
        <f>PRODUCT(AE12/AG12)</f>
        <v>0.59648821887085079</v>
      </c>
      <c r="AG12" s="19">
        <f>SUM(AG4:AG11)</f>
        <v>627.00316312697692</v>
      </c>
      <c r="AH12" s="16"/>
      <c r="AI12" s="27"/>
      <c r="AJ12" s="39"/>
      <c r="AK12" s="40"/>
      <c r="AL12" s="10"/>
      <c r="AM12" s="34">
        <f>SUM(AM4:AM11)</f>
        <v>13</v>
      </c>
      <c r="AN12" s="34">
        <f>SUM(AN4:AN11)</f>
        <v>0</v>
      </c>
      <c r="AO12" s="34">
        <f>SUM(AO4:AO11)</f>
        <v>5</v>
      </c>
      <c r="AP12" s="34">
        <f>SUM(AP4:AP11)</f>
        <v>4</v>
      </c>
      <c r="AQ12" s="34">
        <f>SUM(AQ4:AQ11)</f>
        <v>28</v>
      </c>
      <c r="AR12" s="35">
        <f>PRODUCT(AQ12/AS12)</f>
        <v>0.3999679897567221</v>
      </c>
      <c r="AS12" s="37">
        <f>SUM(AS4:AS11)</f>
        <v>70.005602240896366</v>
      </c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36"/>
      <c r="K13" s="17"/>
      <c r="L13" s="10"/>
      <c r="M13" s="10"/>
      <c r="N13" s="10"/>
      <c r="O13" s="10"/>
      <c r="P13" s="15"/>
      <c r="Q13" s="15"/>
      <c r="R13" s="15"/>
      <c r="S13" s="15"/>
      <c r="T13" s="15"/>
      <c r="U13" s="10"/>
      <c r="V13" s="10"/>
      <c r="W13" s="17"/>
      <c r="X13" s="15"/>
      <c r="Y13" s="15"/>
      <c r="Z13" s="15"/>
      <c r="AA13" s="15"/>
      <c r="AB13" s="15"/>
      <c r="AC13" s="15"/>
      <c r="AD13" s="15"/>
      <c r="AE13" s="15"/>
      <c r="AF13" s="36"/>
      <c r="AG13" s="17"/>
      <c r="AH13" s="10"/>
      <c r="AI13" s="10"/>
      <c r="AJ13" s="10"/>
      <c r="AK13" s="10"/>
      <c r="AL13" s="15"/>
      <c r="AM13" s="15"/>
      <c r="AN13" s="15"/>
      <c r="AO13" s="15"/>
      <c r="AP13" s="15"/>
      <c r="AQ13" s="10"/>
      <c r="AR13" s="10"/>
      <c r="AS13" s="17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x14ac:dyDescent="0.25">
      <c r="A14" s="15"/>
      <c r="B14" s="45" t="s">
        <v>16</v>
      </c>
      <c r="C14" s="46"/>
      <c r="D14" s="47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22</v>
      </c>
      <c r="O14" s="7" t="s">
        <v>21</v>
      </c>
      <c r="Q14" s="15"/>
      <c r="R14" s="15" t="s">
        <v>10</v>
      </c>
      <c r="S14" s="15"/>
      <c r="T14" s="51" t="s">
        <v>36</v>
      </c>
      <c r="U14" s="10"/>
      <c r="V14" s="17"/>
      <c r="W14" s="17"/>
      <c r="X14" s="17"/>
      <c r="Y14" s="17"/>
      <c r="Z14" s="17"/>
      <c r="AA14" s="17"/>
      <c r="AB14" s="17"/>
      <c r="AC14" s="15"/>
      <c r="AD14" s="15"/>
      <c r="AE14" s="15"/>
      <c r="AF14" s="15"/>
      <c r="AG14" s="15"/>
      <c r="AH14" s="15"/>
      <c r="AI14" s="15"/>
      <c r="AJ14" s="15"/>
      <c r="AK14" s="15"/>
      <c r="AM14" s="17"/>
      <c r="AN14" s="17"/>
      <c r="AO14" s="17"/>
      <c r="AP14" s="17"/>
      <c r="AQ14" s="17"/>
      <c r="AR14" s="17"/>
      <c r="AS14" s="17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x14ac:dyDescent="0.25">
      <c r="A15" s="15"/>
      <c r="B15" s="48" t="s">
        <v>15</v>
      </c>
      <c r="C15" s="3"/>
      <c r="D15" s="49"/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57">
        <v>0</v>
      </c>
      <c r="K15" s="15"/>
      <c r="L15" s="50">
        <v>0</v>
      </c>
      <c r="M15" s="50">
        <v>0</v>
      </c>
      <c r="N15" s="50">
        <v>0</v>
      </c>
      <c r="O15" s="50">
        <v>0</v>
      </c>
      <c r="Q15" s="15"/>
      <c r="R15" s="15"/>
      <c r="S15" s="15"/>
      <c r="T15" s="51" t="s">
        <v>24</v>
      </c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x14ac:dyDescent="0.25">
      <c r="A16" s="15"/>
      <c r="B16" s="31" t="s">
        <v>11</v>
      </c>
      <c r="C16" s="32"/>
      <c r="D16" s="33"/>
      <c r="E16" s="44">
        <f>PRODUCT(E12+Q12)</f>
        <v>8</v>
      </c>
      <c r="F16" s="44">
        <f>PRODUCT(F12+R12)</f>
        <v>0</v>
      </c>
      <c r="G16" s="44">
        <f>PRODUCT(G12+S12)</f>
        <v>4</v>
      </c>
      <c r="H16" s="44">
        <f>PRODUCT(H12+T12)</f>
        <v>2</v>
      </c>
      <c r="I16" s="44">
        <f>PRODUCT(I12+U12)</f>
        <v>13</v>
      </c>
      <c r="J16" s="57">
        <v>0</v>
      </c>
      <c r="K16" s="15">
        <f>PRODUCT(K12+W12)</f>
        <v>42</v>
      </c>
      <c r="L16" s="50">
        <f>PRODUCT((F16+G16)/E16)</f>
        <v>0.5</v>
      </c>
      <c r="M16" s="50">
        <f>PRODUCT(H16/E16)</f>
        <v>0.25</v>
      </c>
      <c r="N16" s="50">
        <f>PRODUCT((F16+G16+H16)/E16)</f>
        <v>0.75</v>
      </c>
      <c r="O16" s="50">
        <f>PRODUCT(I16/E16)</f>
        <v>1.625</v>
      </c>
      <c r="Q16" s="15"/>
      <c r="R16" s="15"/>
      <c r="S16" s="15"/>
      <c r="T16" s="15" t="s">
        <v>35</v>
      </c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x14ac:dyDescent="0.25">
      <c r="A17" s="15"/>
      <c r="B17" s="18" t="s">
        <v>12</v>
      </c>
      <c r="C17" s="29"/>
      <c r="D17" s="28"/>
      <c r="E17" s="44">
        <f>PRODUCT(AA12+AM12)</f>
        <v>106</v>
      </c>
      <c r="F17" s="44">
        <f>PRODUCT(AB12+AN12)</f>
        <v>8</v>
      </c>
      <c r="G17" s="44">
        <f>PRODUCT(AC12+AO12)</f>
        <v>76</v>
      </c>
      <c r="H17" s="44">
        <f>PRODUCT(AD12+AP12)</f>
        <v>93</v>
      </c>
      <c r="I17" s="44">
        <f>PRODUCT(AE12+AQ12)</f>
        <v>402</v>
      </c>
      <c r="J17" s="57">
        <f>PRODUCT(I17/K17)</f>
        <v>0.57675027915585686</v>
      </c>
      <c r="K17" s="10">
        <f>PRODUCT(AG12+AS12)</f>
        <v>697.00876536787325</v>
      </c>
      <c r="L17" s="50">
        <f>PRODUCT((F17+G17)/E17)</f>
        <v>0.79245283018867929</v>
      </c>
      <c r="M17" s="50">
        <f>PRODUCT(H17/E17)</f>
        <v>0.87735849056603776</v>
      </c>
      <c r="N17" s="50">
        <f>PRODUCT((F17+G17+H17)/E17)</f>
        <v>1.6698113207547169</v>
      </c>
      <c r="O17" s="50">
        <f>PRODUCT(I17/E17)</f>
        <v>3.7924528301886791</v>
      </c>
      <c r="Q17" s="15"/>
      <c r="R17" s="15"/>
      <c r="S17" s="15"/>
      <c r="T17" s="51" t="s">
        <v>38</v>
      </c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0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x14ac:dyDescent="0.25">
      <c r="A18" s="15"/>
      <c r="B18" s="41" t="s">
        <v>13</v>
      </c>
      <c r="C18" s="42"/>
      <c r="D18" s="43"/>
      <c r="E18" s="44">
        <f>SUM(E15:E17)</f>
        <v>114</v>
      </c>
      <c r="F18" s="44">
        <f t="shared" ref="F18:I18" si="0">SUM(F15:F17)</f>
        <v>8</v>
      </c>
      <c r="G18" s="44">
        <f t="shared" si="0"/>
        <v>80</v>
      </c>
      <c r="H18" s="44">
        <f t="shared" si="0"/>
        <v>95</v>
      </c>
      <c r="I18" s="44">
        <f t="shared" si="0"/>
        <v>415</v>
      </c>
      <c r="J18" s="57">
        <f>PRODUCT(I18/K18)</f>
        <v>0.56156302800199664</v>
      </c>
      <c r="K18" s="15">
        <f>SUM(K15:K17)</f>
        <v>739.00876536787325</v>
      </c>
      <c r="L18" s="50">
        <f>PRODUCT((F18+G18)/E18)</f>
        <v>0.77192982456140347</v>
      </c>
      <c r="M18" s="50">
        <f>PRODUCT(H18/E18)</f>
        <v>0.83333333333333337</v>
      </c>
      <c r="N18" s="50">
        <f>PRODUCT((F18+G18+H18)/E18)</f>
        <v>1.6052631578947369</v>
      </c>
      <c r="O18" s="50">
        <f>PRODUCT(I18/E18)</f>
        <v>3.6403508771929824</v>
      </c>
      <c r="Q18" s="10"/>
      <c r="R18" s="10"/>
      <c r="S18" s="10"/>
      <c r="T18" s="51" t="s">
        <v>40</v>
      </c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0"/>
      <c r="F19" s="10"/>
      <c r="G19" s="10"/>
      <c r="H19" s="10"/>
      <c r="I19" s="10"/>
      <c r="J19" s="15"/>
      <c r="K19" s="15"/>
      <c r="L19" s="10"/>
      <c r="M19" s="10"/>
      <c r="N19" s="10"/>
      <c r="O19" s="10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J75" s="15"/>
      <c r="K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J76" s="15"/>
      <c r="K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J77" s="15"/>
      <c r="K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J78" s="15"/>
      <c r="K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J79" s="15"/>
      <c r="K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0"/>
      <c r="S91" s="10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0"/>
      <c r="S92" s="10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0"/>
      <c r="S93" s="10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0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0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0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0"/>
      <c r="S169" s="10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10"/>
      <c r="R170" s="10"/>
      <c r="S170" s="10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A171" s="15"/>
      <c r="B171" s="15"/>
      <c r="C171" s="15"/>
      <c r="D171" s="15"/>
      <c r="L171"/>
      <c r="M171"/>
      <c r="N171"/>
      <c r="O171"/>
      <c r="P171"/>
      <c r="Q171" s="10"/>
      <c r="R171" s="10"/>
      <c r="S171" s="10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0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A172" s="15"/>
      <c r="B172" s="15"/>
      <c r="C172" s="15"/>
      <c r="D172" s="15"/>
      <c r="L172"/>
      <c r="M172"/>
      <c r="N172"/>
      <c r="O172"/>
      <c r="P172"/>
      <c r="Q172" s="10"/>
      <c r="R172" s="10"/>
      <c r="S172" s="10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0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</row>
    <row r="173" spans="1:57" ht="14.25" x14ac:dyDescent="0.2">
      <c r="A173" s="15"/>
      <c r="B173" s="15"/>
      <c r="C173" s="15"/>
      <c r="D173" s="15"/>
      <c r="L173"/>
      <c r="M173"/>
      <c r="N173"/>
      <c r="O173"/>
      <c r="P173"/>
      <c r="Q173" s="10"/>
      <c r="R173" s="10"/>
      <c r="S173" s="10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0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</row>
    <row r="174" spans="1:57" ht="14.25" x14ac:dyDescent="0.2">
      <c r="A174" s="15"/>
      <c r="B174" s="15"/>
      <c r="C174" s="15"/>
      <c r="D174" s="15"/>
      <c r="L174"/>
      <c r="M174"/>
      <c r="N174"/>
      <c r="O174"/>
      <c r="P174"/>
      <c r="Q174" s="10"/>
      <c r="R174" s="10"/>
      <c r="S174" s="10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0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</row>
    <row r="175" spans="1:57" ht="14.25" x14ac:dyDescent="0.2">
      <c r="A175" s="15"/>
      <c r="B175" s="15"/>
      <c r="C175" s="15"/>
      <c r="D175" s="15"/>
      <c r="L175"/>
      <c r="M175"/>
      <c r="N175"/>
      <c r="O175"/>
      <c r="P175"/>
      <c r="Q175" s="10"/>
      <c r="R175" s="10"/>
      <c r="S175" s="10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0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0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0"/>
      <c r="AL183" s="10"/>
    </row>
    <row r="184" spans="12:38" x14ac:dyDescent="0.25">
      <c r="R184" s="17"/>
      <c r="S184" s="17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</row>
    <row r="185" spans="12:38" x14ac:dyDescent="0.25">
      <c r="R185" s="17"/>
      <c r="S185" s="17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</row>
    <row r="186" spans="12:38" x14ac:dyDescent="0.25">
      <c r="R186" s="17"/>
      <c r="S186" s="17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</row>
    <row r="187" spans="12:38" x14ac:dyDescent="0.25">
      <c r="L187"/>
      <c r="M187"/>
      <c r="N187"/>
      <c r="O187"/>
      <c r="P187"/>
      <c r="R187" s="17"/>
      <c r="S187" s="17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/>
      <c r="AL187"/>
    </row>
    <row r="188" spans="12:38" x14ac:dyDescent="0.25">
      <c r="L188"/>
      <c r="M188"/>
      <c r="N188"/>
      <c r="O188"/>
      <c r="P188"/>
      <c r="R188" s="17"/>
      <c r="S188" s="17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/>
      <c r="AL188"/>
    </row>
    <row r="189" spans="12:38" x14ac:dyDescent="0.25">
      <c r="L189"/>
      <c r="M189"/>
      <c r="N189"/>
      <c r="O189"/>
      <c r="P189"/>
      <c r="R189" s="17"/>
      <c r="S189" s="17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/>
      <c r="AL189"/>
    </row>
    <row r="190" spans="12:38" x14ac:dyDescent="0.25">
      <c r="L190"/>
      <c r="M190"/>
      <c r="N190"/>
      <c r="O190"/>
      <c r="P190"/>
      <c r="R190" s="17"/>
      <c r="S190" s="17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/>
      <c r="AL190"/>
    </row>
    <row r="191" spans="12:38" x14ac:dyDescent="0.25">
      <c r="L191"/>
      <c r="M191"/>
      <c r="N191"/>
      <c r="O191"/>
      <c r="P191"/>
      <c r="R191" s="17"/>
      <c r="S191" s="17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/>
      <c r="AL191"/>
    </row>
    <row r="192" spans="12:38" x14ac:dyDescent="0.25">
      <c r="L192"/>
      <c r="M192"/>
      <c r="N192"/>
      <c r="O192"/>
      <c r="P192"/>
      <c r="R192" s="17"/>
      <c r="S192" s="17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/>
      <c r="AL192"/>
    </row>
    <row r="193" spans="12:38" x14ac:dyDescent="0.25">
      <c r="L193"/>
      <c r="M193"/>
      <c r="N193"/>
      <c r="O193"/>
      <c r="P193"/>
      <c r="R193" s="17"/>
      <c r="S193" s="17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/>
      <c r="AL193"/>
    </row>
    <row r="194" spans="12:38" x14ac:dyDescent="0.25">
      <c r="L194"/>
      <c r="M194"/>
      <c r="N194"/>
      <c r="O194"/>
      <c r="P194"/>
      <c r="R194" s="17"/>
      <c r="S194" s="17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/>
      <c r="AL194"/>
    </row>
    <row r="195" spans="12:38" x14ac:dyDescent="0.25">
      <c r="L195"/>
      <c r="M195"/>
      <c r="N195"/>
      <c r="O195"/>
      <c r="P195"/>
      <c r="R195" s="17"/>
      <c r="S195" s="17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/>
      <c r="AL195"/>
    </row>
    <row r="196" spans="12:38" x14ac:dyDescent="0.25">
      <c r="L196"/>
      <c r="M196"/>
      <c r="N196"/>
      <c r="O196"/>
      <c r="P196"/>
      <c r="R196" s="17"/>
      <c r="S196" s="17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/>
      <c r="AL196"/>
    </row>
    <row r="197" spans="12:38" x14ac:dyDescent="0.25">
      <c r="L197"/>
      <c r="M197"/>
      <c r="N197"/>
      <c r="O197"/>
      <c r="P197"/>
      <c r="R197" s="17"/>
      <c r="S197" s="17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/>
      <c r="AL197"/>
    </row>
    <row r="198" spans="12:38" x14ac:dyDescent="0.25">
      <c r="L198"/>
      <c r="M198"/>
      <c r="N198"/>
      <c r="O198"/>
      <c r="P198"/>
      <c r="R198" s="17"/>
      <c r="S198" s="17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/>
      <c r="AL198"/>
    </row>
    <row r="199" spans="12:38" x14ac:dyDescent="0.25">
      <c r="L199"/>
      <c r="M199"/>
      <c r="N199"/>
      <c r="O199"/>
      <c r="P199"/>
      <c r="R199" s="17"/>
      <c r="S199" s="17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/>
      <c r="AL199"/>
    </row>
    <row r="200" spans="12:38" x14ac:dyDescent="0.25">
      <c r="L200"/>
      <c r="M200"/>
      <c r="N200"/>
      <c r="O200"/>
      <c r="P200"/>
      <c r="R200" s="17"/>
      <c r="S200" s="17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/>
      <c r="AL200"/>
    </row>
    <row r="201" spans="12:38" x14ac:dyDescent="0.25">
      <c r="L201"/>
      <c r="M201"/>
      <c r="N201"/>
      <c r="O201"/>
      <c r="P201"/>
      <c r="R201" s="17"/>
      <c r="S201" s="17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/>
      <c r="AL201"/>
    </row>
    <row r="202" spans="12:38" x14ac:dyDescent="0.25">
      <c r="L202"/>
      <c r="M202"/>
      <c r="N202"/>
      <c r="O202"/>
      <c r="P202"/>
      <c r="R202" s="17"/>
      <c r="S202" s="17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/>
      <c r="AL202"/>
    </row>
    <row r="203" spans="12:38" x14ac:dyDescent="0.25">
      <c r="L203"/>
      <c r="M203"/>
      <c r="N203"/>
      <c r="O203"/>
      <c r="P203"/>
      <c r="R203" s="17"/>
      <c r="S203" s="17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/>
      <c r="AL203"/>
    </row>
    <row r="204" spans="12:38" x14ac:dyDescent="0.25">
      <c r="L204"/>
      <c r="M204"/>
      <c r="N204"/>
      <c r="O204"/>
      <c r="P204"/>
      <c r="R204" s="17"/>
      <c r="S204" s="17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/>
      <c r="AL204"/>
    </row>
    <row r="205" spans="12:38" x14ac:dyDescent="0.25">
      <c r="L205"/>
      <c r="M205"/>
      <c r="N205"/>
      <c r="O205"/>
      <c r="P205"/>
      <c r="R205" s="17"/>
      <c r="S205" s="17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/>
      <c r="AL205"/>
    </row>
    <row r="206" spans="12:38" x14ac:dyDescent="0.25">
      <c r="L206"/>
      <c r="M206"/>
      <c r="N206"/>
      <c r="O206"/>
      <c r="P206"/>
      <c r="R206" s="17"/>
      <c r="S206" s="17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/>
      <c r="AL206"/>
    </row>
    <row r="207" spans="12:38" x14ac:dyDescent="0.25">
      <c r="L207"/>
      <c r="M207"/>
      <c r="N207"/>
      <c r="O207"/>
      <c r="P207"/>
      <c r="R207" s="17"/>
      <c r="S207" s="17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/>
      <c r="AL207"/>
    </row>
    <row r="208" spans="12:38" x14ac:dyDescent="0.25">
      <c r="L208"/>
      <c r="M208"/>
      <c r="N208"/>
      <c r="O208"/>
      <c r="P208"/>
      <c r="R208" s="17"/>
      <c r="S208" s="17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/>
      <c r="AL208"/>
    </row>
    <row r="209" spans="12:38" x14ac:dyDescent="0.25">
      <c r="L209"/>
      <c r="M209"/>
      <c r="N209"/>
      <c r="O209"/>
      <c r="P209"/>
      <c r="R209" s="17"/>
      <c r="S209" s="17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/>
      <c r="AL209"/>
    </row>
    <row r="210" spans="12:38" x14ac:dyDescent="0.25">
      <c r="L210"/>
      <c r="M210"/>
      <c r="N210"/>
      <c r="O210"/>
      <c r="P210"/>
      <c r="R210" s="17"/>
      <c r="S210" s="17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/>
      <c r="AL210"/>
    </row>
    <row r="211" spans="12:38" x14ac:dyDescent="0.25">
      <c r="L211"/>
      <c r="M211"/>
      <c r="N211"/>
      <c r="O211"/>
      <c r="P211"/>
      <c r="R211" s="17"/>
      <c r="S211" s="17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/>
      <c r="AL211"/>
    </row>
    <row r="212" spans="12:38" ht="14.25" x14ac:dyDescent="0.2">
      <c r="L212"/>
      <c r="M212"/>
      <c r="N212"/>
      <c r="O212"/>
      <c r="P212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/>
      <c r="AL212"/>
    </row>
    <row r="213" spans="12:38" ht="14.25" x14ac:dyDescent="0.2">
      <c r="L213"/>
      <c r="M213"/>
      <c r="N213"/>
      <c r="O213"/>
      <c r="P213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/>
      <c r="AL213"/>
    </row>
    <row r="214" spans="12:38" ht="14.25" x14ac:dyDescent="0.2">
      <c r="L214"/>
      <c r="M214"/>
      <c r="N214"/>
      <c r="O214"/>
      <c r="P214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/>
      <c r="AL214"/>
    </row>
    <row r="215" spans="12:38" ht="14.25" x14ac:dyDescent="0.2">
      <c r="L215"/>
      <c r="M215"/>
      <c r="N215"/>
      <c r="O215"/>
      <c r="P2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/>
      <c r="AL215"/>
    </row>
  </sheetData>
  <sortState xmlns:xlrd2="http://schemas.microsoft.com/office/spreadsheetml/2017/richdata2" ref="B10:AR11">
    <sortCondition ref="B10:B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2023-09-03T20:39:07Z</dcterms:modified>
</cp:coreProperties>
</file>